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\Desktop\COVID 19\"/>
    </mc:Choice>
  </mc:AlternateContent>
  <xr:revisionPtr revIDLastSave="0" documentId="8_{AD7919E3-F298-4CB2-97D8-32B598936D6E}" xr6:coauthVersionLast="45" xr6:coauthVersionMax="45" xr10:uidLastSave="{00000000-0000-0000-0000-000000000000}"/>
  <bookViews>
    <workbookView xWindow="-15480" yWindow="-120" windowWidth="15600" windowHeight="11160" xr2:uid="{00000000-000D-0000-FFFF-FFFF00000000}"/>
  </bookViews>
  <sheets>
    <sheet name="MASTER 2020" sheetId="2" r:id="rId1"/>
  </sheets>
  <definedNames>
    <definedName name="_xlnm.Print_Area" localSheetId="0">'MASTER 2020'!$A$1:$S$48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" l="1"/>
  <c r="J13" i="2"/>
  <c r="K13" i="2"/>
  <c r="L13" i="2"/>
  <c r="M13" i="2"/>
  <c r="N13" i="2"/>
  <c r="O13" i="2"/>
  <c r="P13" i="2"/>
  <c r="Q13" i="2"/>
  <c r="H15" i="2" l="1"/>
  <c r="I15" i="2"/>
  <c r="J15" i="2"/>
  <c r="K15" i="2"/>
  <c r="L15" i="2"/>
  <c r="M15" i="2"/>
  <c r="N15" i="2"/>
  <c r="O15" i="2"/>
  <c r="P15" i="2"/>
  <c r="Q15" i="2"/>
  <c r="G15" i="2"/>
  <c r="S10" i="2" l="1"/>
  <c r="S33" i="2"/>
  <c r="S32" i="2"/>
  <c r="S31" i="2"/>
  <c r="S30" i="2"/>
  <c r="S29" i="2"/>
  <c r="S28" i="2"/>
  <c r="S27" i="2"/>
  <c r="S26" i="2"/>
  <c r="S25" i="2"/>
  <c r="S24" i="2"/>
  <c r="S23" i="2"/>
  <c r="Q40" i="2"/>
  <c r="Q34" i="2"/>
  <c r="Q43" i="2" l="1"/>
  <c r="S38" i="2" l="1"/>
  <c r="P34" i="2"/>
  <c r="O34" i="2"/>
  <c r="N34" i="2"/>
  <c r="G34" i="2"/>
  <c r="I34" i="2"/>
  <c r="J34" i="2"/>
  <c r="K34" i="2"/>
  <c r="L34" i="2"/>
  <c r="M34" i="2"/>
  <c r="H34" i="2"/>
  <c r="S34" i="2" l="1"/>
  <c r="G13" i="2"/>
  <c r="H13" i="2"/>
  <c r="S13" i="2" l="1"/>
  <c r="P40" i="2"/>
  <c r="O40" i="2"/>
  <c r="N40" i="2"/>
  <c r="M40" i="2"/>
  <c r="L40" i="2"/>
  <c r="K40" i="2"/>
  <c r="J40" i="2"/>
  <c r="I40" i="2"/>
  <c r="H40" i="2"/>
  <c r="E40" i="2"/>
  <c r="D40" i="2"/>
  <c r="B40" i="2"/>
  <c r="G40" i="2"/>
  <c r="F40" i="2"/>
  <c r="D34" i="2"/>
  <c r="F29" i="2"/>
  <c r="F27" i="2"/>
  <c r="D13" i="2"/>
  <c r="C13" i="2"/>
  <c r="C18" i="2" s="1"/>
  <c r="B13" i="2"/>
  <c r="B18" i="2" s="1"/>
  <c r="F10" i="2"/>
  <c r="E34" i="2"/>
  <c r="B34" i="2"/>
  <c r="Q18" i="2" l="1"/>
  <c r="Q45" i="2" s="1"/>
  <c r="S40" i="2"/>
  <c r="E13" i="2"/>
  <c r="E18" i="2" s="1"/>
  <c r="F18" i="2" s="1"/>
  <c r="B43" i="2"/>
  <c r="G43" i="2"/>
  <c r="F34" i="2"/>
  <c r="F43" i="2" s="1"/>
  <c r="H43" i="2"/>
  <c r="E43" i="2"/>
  <c r="H18" i="2" l="1"/>
  <c r="H45" i="2" s="1"/>
  <c r="S15" i="2"/>
  <c r="J43" i="2"/>
  <c r="G18" i="2"/>
  <c r="I18" i="2"/>
  <c r="I45" i="2" s="1"/>
  <c r="I43" i="2"/>
  <c r="E45" i="2"/>
  <c r="F45" i="2" s="1"/>
  <c r="C40" i="2"/>
  <c r="G45" i="2" l="1"/>
  <c r="H19" i="2"/>
  <c r="I19" i="2"/>
  <c r="J18" i="2"/>
  <c r="J45" i="2" s="1"/>
  <c r="F13" i="2"/>
  <c r="C34" i="2"/>
  <c r="C43" i="2" s="1"/>
  <c r="K18" i="2"/>
  <c r="K45" i="2" l="1"/>
  <c r="L43" i="2"/>
  <c r="K43" i="2"/>
  <c r="L18" i="2"/>
  <c r="L45" i="2" l="1"/>
  <c r="M43" i="2"/>
  <c r="M18" i="2"/>
  <c r="M45" i="2" l="1"/>
  <c r="N43" i="2"/>
  <c r="G48" i="2"/>
  <c r="H6" i="2" s="1"/>
  <c r="N18" i="2"/>
  <c r="H48" i="2" l="1"/>
  <c r="I6" i="2" s="1"/>
  <c r="I48" i="2" s="1"/>
  <c r="J6" i="2" s="1"/>
  <c r="J48" i="2" s="1"/>
  <c r="K6" i="2" s="1"/>
  <c r="N45" i="2"/>
  <c r="K48" i="2" l="1"/>
  <c r="L6" i="2" s="1"/>
  <c r="L48" i="2" s="1"/>
  <c r="M6" i="2" s="1"/>
  <c r="M48" i="2" s="1"/>
  <c r="N6" i="2" s="1"/>
  <c r="N48" i="2" s="1"/>
  <c r="P43" i="2"/>
  <c r="O18" i="2"/>
  <c r="O45" i="2" s="1"/>
  <c r="O43" i="2"/>
  <c r="P18" i="2"/>
  <c r="S18" i="2" s="1"/>
  <c r="P45" i="2" l="1"/>
  <c r="O6" i="2"/>
  <c r="O48" i="2" l="1"/>
  <c r="P6" i="2" s="1"/>
  <c r="P48" i="2" s="1"/>
  <c r="Q6" i="2" s="1"/>
  <c r="Q48" i="2" s="1"/>
  <c r="S43" i="2"/>
  <c r="S6" i="2" l="1"/>
  <c r="S45" i="2"/>
  <c r="S48" i="2" l="1"/>
</calcChain>
</file>

<file path=xl/sharedStrings.xml><?xml version="1.0" encoding="utf-8"?>
<sst xmlns="http://schemas.openxmlformats.org/spreadsheetml/2006/main" count="64" uniqueCount="41">
  <si>
    <t>Prev</t>
  </si>
  <si>
    <t>Cap</t>
  </si>
  <si>
    <t xml:space="preserve"> Avg/Mnth</t>
  </si>
  <si>
    <t>%</t>
  </si>
  <si>
    <t>Unit</t>
  </si>
  <si>
    <t>Unit R.c.</t>
  </si>
  <si>
    <t>Total</t>
  </si>
  <si>
    <t>R.c.</t>
  </si>
  <si>
    <t>TOTAL INCOME</t>
  </si>
  <si>
    <t>GROSS PROFIT</t>
  </si>
  <si>
    <t>OVERHEADS</t>
  </si>
  <si>
    <t>SUB TOTAL</t>
  </si>
  <si>
    <t>Bank Charges</t>
  </si>
  <si>
    <t>Printing &amp; stationery</t>
  </si>
  <si>
    <t>`</t>
  </si>
  <si>
    <t>Entertainment</t>
  </si>
  <si>
    <t>Cash flow</t>
  </si>
  <si>
    <t>INCOME/RECEIPTS</t>
  </si>
  <si>
    <t>Cash Surplus/Deficit</t>
  </si>
  <si>
    <t>30days</t>
  </si>
  <si>
    <t>60days</t>
  </si>
  <si>
    <t>90days</t>
  </si>
  <si>
    <t>Motor Vehicle Expenses: Fuel, R&amp;M, Tolls, Parking</t>
  </si>
  <si>
    <t>Opening bank balances</t>
  </si>
  <si>
    <t>TOTAL</t>
  </si>
  <si>
    <t>COST OF SALES</t>
  </si>
  <si>
    <t>Repairs and maintenance</t>
  </si>
  <si>
    <t>Advertising &amp; promotions</t>
  </si>
  <si>
    <t>Office expenses</t>
  </si>
  <si>
    <t>Payments</t>
  </si>
  <si>
    <t>TOTAL EXPENSES AND PAYMENTS</t>
  </si>
  <si>
    <t>Insurance</t>
  </si>
  <si>
    <t>Salaries &amp; Wages</t>
  </si>
  <si>
    <t>CASH FLOW FORECAST APRIL  2020 - FEBRUARY 2021</t>
  </si>
  <si>
    <t>Staff Uniform</t>
  </si>
  <si>
    <t>Telephone and Internet</t>
  </si>
  <si>
    <t>Closing bank balance</t>
  </si>
  <si>
    <t>Loan to Company from Family member</t>
  </si>
  <si>
    <t>Member's drawings (Require R15,000 per month) Not able to draw CRISIS)</t>
  </si>
  <si>
    <t>NAME OF COMPANY</t>
  </si>
  <si>
    <t>FEES - Rendering of services (Drop 20% from Rxxxxx)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</si>
</sst>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R-1C09]\ #,##0.00"/>
    <numFmt numFmtId="165" formatCode="&quot;R&quot;\ #,##0.00"/>
  </numFmts>
  <fonts count="16" x14ac:knownFonts="1">
    <font>
      <sz val="10"/>
      <name val="Arial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i/>
      <u/>
      <sz val="11"/>
      <color theme="0"/>
      <name val="Arial"/>
      <family val="2"/>
    </font>
    <font>
      <b/>
      <u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2" fontId="9" fillId="0" borderId="0" applyFont="0" applyFill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Fill="1"/>
    <xf numFmtId="0" fontId="10" fillId="0" borderId="0" xfId="0" applyFont="1" applyFill="1"/>
    <xf numFmtId="9" fontId="10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11" fillId="2" borderId="0" xfId="0" applyFont="1" applyFill="1"/>
    <xf numFmtId="0" fontId="10" fillId="2" borderId="0" xfId="0" applyFont="1" applyFill="1"/>
    <xf numFmtId="9" fontId="10" fillId="2" borderId="0" xfId="0" applyNumberFormat="1" applyFont="1" applyFill="1"/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3" fillId="0" borderId="2" xfId="0" applyFont="1" applyBorder="1"/>
    <xf numFmtId="10" fontId="3" fillId="0" borderId="3" xfId="0" applyNumberFormat="1" applyFont="1" applyBorder="1"/>
    <xf numFmtId="0" fontId="3" fillId="0" borderId="1" xfId="0" applyFont="1" applyBorder="1"/>
    <xf numFmtId="0" fontId="3" fillId="0" borderId="3" xfId="0" applyFont="1" applyBorder="1"/>
    <xf numFmtId="2" fontId="3" fillId="0" borderId="0" xfId="0" applyNumberFormat="1" applyFont="1" applyBorder="1"/>
    <xf numFmtId="9" fontId="3" fillId="0" borderId="5" xfId="0" applyNumberFormat="1" applyFont="1" applyBorder="1"/>
    <xf numFmtId="2" fontId="3" fillId="0" borderId="5" xfId="0" applyNumberFormat="1" applyFont="1" applyFill="1" applyBorder="1"/>
    <xf numFmtId="0" fontId="5" fillId="0" borderId="4" xfId="0" applyFont="1" applyBorder="1"/>
    <xf numFmtId="0" fontId="3" fillId="0" borderId="4" xfId="0" applyFont="1" applyBorder="1"/>
    <xf numFmtId="0" fontId="6" fillId="0" borderId="4" xfId="0" applyFont="1" applyBorder="1"/>
    <xf numFmtId="0" fontId="3" fillId="0" borderId="5" xfId="0" applyFont="1" applyBorder="1"/>
    <xf numFmtId="0" fontId="3" fillId="0" borderId="6" xfId="0" applyFont="1" applyBorder="1"/>
    <xf numFmtId="2" fontId="3" fillId="0" borderId="7" xfId="0" applyNumberFormat="1" applyFont="1" applyBorder="1"/>
    <xf numFmtId="0" fontId="5" fillId="4" borderId="8" xfId="0" applyFont="1" applyFill="1" applyBorder="1"/>
    <xf numFmtId="2" fontId="3" fillId="4" borderId="9" xfId="0" applyNumberFormat="1" applyFont="1" applyFill="1" applyBorder="1"/>
    <xf numFmtId="9" fontId="3" fillId="4" borderId="9" xfId="0" applyNumberFormat="1" applyFont="1" applyFill="1" applyBorder="1"/>
    <xf numFmtId="0" fontId="3" fillId="4" borderId="8" xfId="0" applyFont="1" applyFill="1" applyBorder="1"/>
    <xf numFmtId="164" fontId="3" fillId="4" borderId="10" xfId="0" applyNumberFormat="1" applyFont="1" applyFill="1" applyBorder="1"/>
    <xf numFmtId="0" fontId="5" fillId="0" borderId="0" xfId="0" applyFont="1"/>
    <xf numFmtId="0" fontId="5" fillId="4" borderId="1" xfId="0" applyFont="1" applyFill="1" applyBorder="1"/>
    <xf numFmtId="0" fontId="3" fillId="4" borderId="2" xfId="0" applyFont="1" applyFill="1" applyBorder="1"/>
    <xf numFmtId="9" fontId="3" fillId="4" borderId="2" xfId="0" applyNumberFormat="1" applyFont="1" applyFill="1" applyBorder="1"/>
    <xf numFmtId="0" fontId="3" fillId="4" borderId="3" xfId="0" applyFont="1" applyFill="1" applyBorder="1"/>
    <xf numFmtId="0" fontId="3" fillId="0" borderId="0" xfId="0" applyFont="1" applyBorder="1"/>
    <xf numFmtId="0" fontId="5" fillId="4" borderId="4" xfId="0" applyFont="1" applyFill="1" applyBorder="1"/>
    <xf numFmtId="4" fontId="3" fillId="4" borderId="0" xfId="0" applyNumberFormat="1" applyFont="1" applyFill="1" applyBorder="1"/>
    <xf numFmtId="10" fontId="3" fillId="4" borderId="0" xfId="5" applyNumberFormat="1" applyFont="1" applyFill="1" applyBorder="1"/>
    <xf numFmtId="0" fontId="3" fillId="4" borderId="0" xfId="0" applyFont="1" applyFill="1" applyBorder="1"/>
    <xf numFmtId="2" fontId="3" fillId="4" borderId="5" xfId="0" applyNumberFormat="1" applyFont="1" applyFill="1" applyBorder="1"/>
    <xf numFmtId="0" fontId="3" fillId="4" borderId="10" xfId="0" applyFont="1" applyFill="1" applyBorder="1"/>
    <xf numFmtId="9" fontId="3" fillId="4" borderId="10" xfId="0" applyNumberFormat="1" applyFont="1" applyFill="1" applyBorder="1"/>
    <xf numFmtId="0" fontId="3" fillId="4" borderId="11" xfId="0" applyFont="1" applyFill="1" applyBorder="1"/>
    <xf numFmtId="9" fontId="3" fillId="0" borderId="0" xfId="0" applyNumberFormat="1" applyFont="1"/>
    <xf numFmtId="10" fontId="3" fillId="0" borderId="5" xfId="0" applyNumberFormat="1" applyFont="1" applyBorder="1"/>
    <xf numFmtId="2" fontId="3" fillId="0" borderId="0" xfId="0" applyNumberFormat="1" applyFont="1" applyFill="1" applyBorder="1"/>
    <xf numFmtId="4" fontId="3" fillId="4" borderId="9" xfId="0" applyNumberFormat="1" applyFont="1" applyFill="1" applyBorder="1"/>
    <xf numFmtId="10" fontId="3" fillId="4" borderId="13" xfId="0" applyNumberFormat="1" applyFont="1" applyFill="1" applyBorder="1"/>
    <xf numFmtId="0" fontId="3" fillId="4" borderId="12" xfId="0" applyFont="1" applyFill="1" applyBorder="1"/>
    <xf numFmtId="2" fontId="3" fillId="4" borderId="13" xfId="0" applyNumberFormat="1" applyFont="1" applyFill="1" applyBorder="1"/>
    <xf numFmtId="0" fontId="5" fillId="0" borderId="1" xfId="0" applyFont="1" applyBorder="1"/>
    <xf numFmtId="9" fontId="3" fillId="0" borderId="2" xfId="0" applyNumberFormat="1" applyFont="1" applyBorder="1"/>
    <xf numFmtId="9" fontId="3" fillId="0" borderId="0" xfId="0" applyNumberFormat="1" applyFont="1" applyBorder="1"/>
    <xf numFmtId="10" fontId="3" fillId="0" borderId="0" xfId="0" applyNumberFormat="1" applyFont="1" applyBorder="1"/>
    <xf numFmtId="4" fontId="3" fillId="4" borderId="14" xfId="0" applyNumberFormat="1" applyFont="1" applyFill="1" applyBorder="1"/>
    <xf numFmtId="10" fontId="3" fillId="4" borderId="14" xfId="5" applyNumberFormat="1" applyFont="1" applyFill="1" applyBorder="1"/>
    <xf numFmtId="1" fontId="3" fillId="4" borderId="14" xfId="5" applyNumberFormat="1" applyFont="1" applyFill="1" applyBorder="1"/>
    <xf numFmtId="2" fontId="3" fillId="4" borderId="14" xfId="5" applyNumberFormat="1" applyFont="1" applyFill="1" applyBorder="1"/>
    <xf numFmtId="0" fontId="5" fillId="0" borderId="8" xfId="0" applyFont="1" applyBorder="1"/>
    <xf numFmtId="4" fontId="3" fillId="0" borderId="10" xfId="0" applyNumberFormat="1" applyFont="1" applyBorder="1"/>
    <xf numFmtId="9" fontId="3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4" fontId="14" fillId="4" borderId="15" xfId="0" applyNumberFormat="1" applyFont="1" applyFill="1" applyBorder="1"/>
    <xf numFmtId="9" fontId="14" fillId="4" borderId="15" xfId="0" applyNumberFormat="1" applyFont="1" applyFill="1" applyBorder="1"/>
    <xf numFmtId="0" fontId="14" fillId="4" borderId="10" xfId="0" applyFont="1" applyFill="1" applyBorder="1"/>
    <xf numFmtId="164" fontId="14" fillId="4" borderId="15" xfId="0" applyNumberFormat="1" applyFont="1" applyFill="1" applyBorder="1"/>
    <xf numFmtId="164" fontId="14" fillId="4" borderId="16" xfId="0" applyNumberFormat="1" applyFont="1" applyFill="1" applyBorder="1"/>
    <xf numFmtId="0" fontId="14" fillId="0" borderId="0" xfId="0" applyFont="1"/>
    <xf numFmtId="0" fontId="5" fillId="5" borderId="1" xfId="0" applyFont="1" applyFill="1" applyBorder="1"/>
    <xf numFmtId="0" fontId="3" fillId="5" borderId="2" xfId="0" applyFont="1" applyFill="1" applyBorder="1"/>
    <xf numFmtId="9" fontId="3" fillId="5" borderId="2" xfId="0" applyNumberFormat="1" applyFont="1" applyFill="1" applyBorder="1"/>
    <xf numFmtId="0" fontId="3" fillId="5" borderId="3" xfId="0" applyFont="1" applyFill="1" applyBorder="1"/>
    <xf numFmtId="0" fontId="3" fillId="5" borderId="0" xfId="0" applyFont="1" applyFill="1" applyBorder="1"/>
    <xf numFmtId="0" fontId="8" fillId="5" borderId="4" xfId="0" applyFont="1" applyFill="1" applyBorder="1"/>
    <xf numFmtId="2" fontId="3" fillId="5" borderId="0" xfId="0" applyNumberFormat="1" applyFont="1" applyFill="1" applyBorder="1"/>
    <xf numFmtId="10" fontId="3" fillId="5" borderId="0" xfId="0" applyNumberFormat="1" applyFont="1" applyFill="1" applyBorder="1"/>
    <xf numFmtId="164" fontId="3" fillId="5" borderId="0" xfId="0" applyNumberFormat="1" applyFont="1" applyFill="1" applyBorder="1"/>
    <xf numFmtId="2" fontId="3" fillId="5" borderId="5" xfId="0" applyNumberFormat="1" applyFont="1" applyFill="1" applyBorder="1"/>
    <xf numFmtId="0" fontId="3" fillId="5" borderId="8" xfId="0" applyFont="1" applyFill="1" applyBorder="1"/>
    <xf numFmtId="0" fontId="3" fillId="5" borderId="10" xfId="0" applyFont="1" applyFill="1" applyBorder="1"/>
    <xf numFmtId="9" fontId="3" fillId="5" borderId="10" xfId="0" applyNumberFormat="1" applyFont="1" applyFill="1" applyBorder="1"/>
    <xf numFmtId="0" fontId="3" fillId="5" borderId="11" xfId="0" applyFont="1" applyFill="1" applyBorder="1"/>
    <xf numFmtId="43" fontId="3" fillId="0" borderId="0" xfId="1" applyFont="1"/>
    <xf numFmtId="43" fontId="3" fillId="0" borderId="0" xfId="1" applyFont="1" applyBorder="1" applyAlignment="1">
      <alignment horizontal="center"/>
    </xf>
    <xf numFmtId="43" fontId="8" fillId="0" borderId="4" xfId="1" applyFont="1" applyBorder="1"/>
    <xf numFmtId="0" fontId="7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3" fillId="3" borderId="2" xfId="0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9" fontId="6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9" fontId="12" fillId="0" borderId="0" xfId="0" applyNumberFormat="1" applyFont="1" applyBorder="1" applyAlignment="1">
      <alignment horizontal="center" vertical="center"/>
    </xf>
    <xf numFmtId="0" fontId="7" fillId="0" borderId="4" xfId="0" applyFont="1" applyFill="1" applyBorder="1"/>
    <xf numFmtId="0" fontId="13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Border="1"/>
    <xf numFmtId="43" fontId="15" fillId="0" borderId="0" xfId="1" applyFont="1" applyBorder="1" applyAlignment="1">
      <alignment horizontal="center" vertical="center"/>
    </xf>
    <xf numFmtId="43" fontId="3" fillId="0" borderId="0" xfId="1" applyFont="1" applyBorder="1"/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/>
    </xf>
    <xf numFmtId="0" fontId="1" fillId="0" borderId="0" xfId="4"/>
    <xf numFmtId="165" fontId="1" fillId="0" borderId="0" xfId="4" applyNumberFormat="1"/>
    <xf numFmtId="0" fontId="3" fillId="0" borderId="0" xfId="4" applyFont="1"/>
    <xf numFmtId="43" fontId="10" fillId="2" borderId="0" xfId="1" applyFont="1" applyFill="1"/>
    <xf numFmtId="43" fontId="5" fillId="3" borderId="18" xfId="1" applyFont="1" applyFill="1" applyBorder="1" applyAlignment="1">
      <alignment horizontal="center" vertical="center"/>
    </xf>
    <xf numFmtId="43" fontId="5" fillId="3" borderId="19" xfId="1" applyFont="1" applyFill="1" applyBorder="1" applyAlignment="1">
      <alignment horizontal="center"/>
    </xf>
    <xf numFmtId="43" fontId="6" fillId="6" borderId="0" xfId="1" applyFont="1" applyFill="1" applyBorder="1" applyAlignment="1">
      <alignment horizontal="center"/>
    </xf>
    <xf numFmtId="43" fontId="3" fillId="6" borderId="0" xfId="1" applyFont="1" applyFill="1" applyBorder="1"/>
    <xf numFmtId="43" fontId="3" fillId="6" borderId="4" xfId="1" applyFont="1" applyFill="1" applyBorder="1"/>
    <xf numFmtId="43" fontId="3" fillId="6" borderId="2" xfId="1" applyFont="1" applyFill="1" applyBorder="1"/>
    <xf numFmtId="43" fontId="3" fillId="6" borderId="10" xfId="1" applyFont="1" applyFill="1" applyBorder="1"/>
    <xf numFmtId="43" fontId="5" fillId="6" borderId="9" xfId="1" applyFont="1" applyFill="1" applyBorder="1"/>
    <xf numFmtId="43" fontId="5" fillId="6" borderId="0" xfId="1" applyFont="1" applyFill="1" applyBorder="1"/>
    <xf numFmtId="43" fontId="5" fillId="6" borderId="14" xfId="1" applyFont="1" applyFill="1" applyBorder="1"/>
    <xf numFmtId="43" fontId="14" fillId="6" borderId="15" xfId="1" applyFont="1" applyFill="1" applyBorder="1"/>
    <xf numFmtId="43" fontId="3" fillId="6" borderId="21" xfId="1" applyFont="1" applyFill="1" applyBorder="1"/>
    <xf numFmtId="43" fontId="3" fillId="6" borderId="17" xfId="1" applyFont="1" applyFill="1" applyBorder="1"/>
    <xf numFmtId="43" fontId="3" fillId="6" borderId="22" xfId="1" applyFont="1" applyFill="1" applyBorder="1"/>
    <xf numFmtId="43" fontId="3" fillId="0" borderId="0" xfId="1" applyFont="1" applyFill="1"/>
    <xf numFmtId="43" fontId="3" fillId="0" borderId="2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/>
    </xf>
    <xf numFmtId="43" fontId="6" fillId="0" borderId="21" xfId="1" applyFont="1" applyBorder="1" applyAlignment="1">
      <alignment horizontal="center"/>
    </xf>
    <xf numFmtId="43" fontId="3" fillId="0" borderId="17" xfId="1" applyFont="1" applyBorder="1"/>
    <xf numFmtId="43" fontId="3" fillId="0" borderId="23" xfId="1" applyFont="1" applyBorder="1"/>
    <xf numFmtId="43" fontId="3" fillId="4" borderId="10" xfId="1" applyFont="1" applyFill="1" applyBorder="1"/>
    <xf numFmtId="43" fontId="3" fillId="4" borderId="20" xfId="1" applyFont="1" applyFill="1" applyBorder="1"/>
    <xf numFmtId="43" fontId="3" fillId="4" borderId="2" xfId="1" applyFont="1" applyFill="1" applyBorder="1"/>
    <xf numFmtId="43" fontId="3" fillId="4" borderId="0" xfId="1" applyFont="1" applyFill="1" applyBorder="1"/>
    <xf numFmtId="43" fontId="3" fillId="0" borderId="21" xfId="1" applyFont="1" applyBorder="1"/>
    <xf numFmtId="43" fontId="14" fillId="0" borderId="0" xfId="1" applyFont="1" applyBorder="1"/>
    <xf numFmtId="43" fontId="3" fillId="5" borderId="0" xfId="1" applyFont="1" applyFill="1" applyBorder="1"/>
    <xf numFmtId="43" fontId="3" fillId="5" borderId="10" xfId="1" applyFont="1" applyFill="1" applyBorder="1"/>
    <xf numFmtId="43" fontId="1" fillId="0" borderId="0" xfId="1"/>
    <xf numFmtId="17" fontId="5" fillId="3" borderId="8" xfId="1" applyNumberFormat="1" applyFont="1" applyFill="1" applyBorder="1" applyAlignment="1">
      <alignment horizontal="center"/>
    </xf>
    <xf numFmtId="0" fontId="3" fillId="3" borderId="23" xfId="0" applyFont="1" applyFill="1" applyBorder="1"/>
    <xf numFmtId="0" fontId="5" fillId="4" borderId="19" xfId="0" applyFont="1" applyFill="1" applyBorder="1"/>
    <xf numFmtId="43" fontId="3" fillId="4" borderId="23" xfId="1" applyFont="1" applyFill="1" applyBorder="1"/>
    <xf numFmtId="0" fontId="5" fillId="0" borderId="4" xfId="0" applyFont="1" applyFill="1" applyBorder="1"/>
    <xf numFmtId="43" fontId="3" fillId="0" borderId="5" xfId="1" applyFont="1" applyBorder="1"/>
    <xf numFmtId="43" fontId="3" fillId="4" borderId="24" xfId="1" applyFont="1" applyFill="1" applyBorder="1"/>
    <xf numFmtId="43" fontId="3" fillId="5" borderId="17" xfId="1" applyFont="1" applyFill="1" applyBorder="1"/>
    <xf numFmtId="43" fontId="3" fillId="5" borderId="23" xfId="1" applyFont="1" applyFill="1" applyBorder="1"/>
    <xf numFmtId="43" fontId="14" fillId="4" borderId="25" xfId="1" applyFont="1" applyFill="1" applyBorder="1"/>
    <xf numFmtId="0" fontId="4" fillId="3" borderId="21" xfId="0" applyNumberFormat="1" applyFont="1" applyFill="1" applyBorder="1" applyAlignment="1" applyProtection="1">
      <alignment wrapText="1"/>
    </xf>
    <xf numFmtId="43" fontId="3" fillId="7" borderId="0" xfId="1" applyFont="1" applyFill="1" applyBorder="1" applyAlignment="1">
      <alignment horizontal="center"/>
    </xf>
  </cellXfs>
  <cellStyles count="6">
    <cellStyle name="Comma" xfId="1" builtinId="3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4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9" sqref="A9"/>
      <selection pane="bottomRight" activeCell="A6" sqref="A6"/>
    </sheetView>
  </sheetViews>
  <sheetFormatPr defaultRowHeight="11.25" x14ac:dyDescent="0.2"/>
  <cols>
    <col min="1" max="1" width="52.5703125" style="5" customWidth="1"/>
    <col min="2" max="2" width="8.7109375" style="5" customWidth="1"/>
    <col min="3" max="3" width="7" style="43" customWidth="1"/>
    <col min="4" max="4" width="5.140625" style="5" customWidth="1"/>
    <col min="5" max="5" width="10.140625" style="5" customWidth="1"/>
    <col min="6" max="6" width="0.28515625" style="5" customWidth="1"/>
    <col min="7" max="8" width="11" style="83" bestFit="1" customWidth="1"/>
    <col min="9" max="9" width="11" style="83" customWidth="1"/>
    <col min="10" max="12" width="11" style="83" bestFit="1" customWidth="1"/>
    <col min="13" max="13" width="11.140625" style="83" bestFit="1" customWidth="1"/>
    <col min="14" max="17" width="11" style="83" bestFit="1" customWidth="1"/>
    <col min="18" max="18" width="2.5703125" style="83" customWidth="1"/>
    <col min="19" max="19" width="11.42578125" style="83" bestFit="1" customWidth="1"/>
    <col min="20" max="16384" width="9.140625" style="5"/>
  </cols>
  <sheetData>
    <row r="1" spans="1:19" ht="15" x14ac:dyDescent="0.25">
      <c r="A1" s="1" t="s">
        <v>33</v>
      </c>
      <c r="B1" s="2"/>
      <c r="C1" s="3"/>
      <c r="D1" s="4"/>
      <c r="E1" s="4"/>
      <c r="F1" s="4"/>
      <c r="G1" s="122"/>
      <c r="H1" s="122"/>
    </row>
    <row r="2" spans="1:19" s="7" customFormat="1" ht="6.75" customHeight="1" thickBot="1" x14ac:dyDescent="0.25">
      <c r="A2" s="6"/>
      <c r="C2" s="8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s="9" customFormat="1" ht="21" thickBot="1" x14ac:dyDescent="0.35">
      <c r="A3" s="147" t="s">
        <v>39</v>
      </c>
      <c r="B3" s="89"/>
      <c r="C3" s="90"/>
      <c r="D3" s="89"/>
      <c r="E3" s="89"/>
      <c r="F3" s="89"/>
      <c r="G3" s="108" t="s">
        <v>16</v>
      </c>
      <c r="H3" s="108" t="s">
        <v>16</v>
      </c>
      <c r="I3" s="108" t="s">
        <v>16</v>
      </c>
      <c r="J3" s="108" t="s">
        <v>16</v>
      </c>
      <c r="K3" s="108" t="s">
        <v>16</v>
      </c>
      <c r="L3" s="108" t="s">
        <v>16</v>
      </c>
      <c r="M3" s="108" t="s">
        <v>16</v>
      </c>
      <c r="N3" s="108" t="s">
        <v>16</v>
      </c>
      <c r="O3" s="108" t="s">
        <v>16</v>
      </c>
      <c r="P3" s="108" t="s">
        <v>16</v>
      </c>
      <c r="Q3" s="108" t="s">
        <v>16</v>
      </c>
      <c r="R3" s="123"/>
      <c r="S3" s="108" t="s">
        <v>16</v>
      </c>
    </row>
    <row r="4" spans="1:19" ht="12" thickBot="1" x14ac:dyDescent="0.25">
      <c r="A4" s="138"/>
      <c r="B4" s="91" t="s">
        <v>0</v>
      </c>
      <c r="C4" s="92" t="s">
        <v>1</v>
      </c>
      <c r="D4" s="93"/>
      <c r="E4" s="93"/>
      <c r="F4" s="93"/>
      <c r="G4" s="137">
        <v>43922</v>
      </c>
      <c r="H4" s="137">
        <v>43952</v>
      </c>
      <c r="I4" s="137">
        <v>43983</v>
      </c>
      <c r="J4" s="137">
        <v>44013</v>
      </c>
      <c r="K4" s="137">
        <v>44044</v>
      </c>
      <c r="L4" s="137">
        <v>44075</v>
      </c>
      <c r="M4" s="137">
        <v>44105</v>
      </c>
      <c r="N4" s="137">
        <v>44136</v>
      </c>
      <c r="O4" s="137">
        <v>44166</v>
      </c>
      <c r="P4" s="137">
        <v>44197</v>
      </c>
      <c r="Q4" s="137">
        <v>44228</v>
      </c>
      <c r="R4" s="100"/>
      <c r="S4" s="109" t="s">
        <v>24</v>
      </c>
    </row>
    <row r="5" spans="1:19" s="34" customFormat="1" x14ac:dyDescent="0.2">
      <c r="A5" s="19"/>
      <c r="B5" s="88" t="s">
        <v>2</v>
      </c>
      <c r="C5" s="94" t="s">
        <v>3</v>
      </c>
      <c r="D5" s="94" t="s">
        <v>4</v>
      </c>
      <c r="E5" s="94" t="s">
        <v>5</v>
      </c>
      <c r="F5" s="94" t="s">
        <v>6</v>
      </c>
      <c r="G5" s="124" t="s">
        <v>7</v>
      </c>
      <c r="H5" s="124" t="s">
        <v>7</v>
      </c>
      <c r="I5" s="124" t="s">
        <v>7</v>
      </c>
      <c r="J5" s="124" t="s">
        <v>7</v>
      </c>
      <c r="K5" s="124" t="s">
        <v>7</v>
      </c>
      <c r="L5" s="124" t="s">
        <v>7</v>
      </c>
      <c r="M5" s="124" t="s">
        <v>7</v>
      </c>
      <c r="N5" s="124" t="s">
        <v>7</v>
      </c>
      <c r="O5" s="124" t="s">
        <v>7</v>
      </c>
      <c r="P5" s="124" t="s">
        <v>7</v>
      </c>
      <c r="Q5" s="124" t="s">
        <v>7</v>
      </c>
      <c r="R5" s="100"/>
      <c r="S5" s="110" t="s">
        <v>7</v>
      </c>
    </row>
    <row r="6" spans="1:19" x14ac:dyDescent="0.2">
      <c r="A6" s="19" t="s">
        <v>23</v>
      </c>
      <c r="B6" s="88"/>
      <c r="C6" s="94"/>
      <c r="D6" s="94"/>
      <c r="E6" s="94"/>
      <c r="F6" s="94"/>
      <c r="G6" s="148">
        <v>-13330.88</v>
      </c>
      <c r="H6" s="84">
        <f t="shared" ref="H6:M6" si="0">G48</f>
        <v>-13330.88</v>
      </c>
      <c r="I6" s="84">
        <f t="shared" si="0"/>
        <v>-13330.88</v>
      </c>
      <c r="J6" s="84">
        <f t="shared" si="0"/>
        <v>-13330.88</v>
      </c>
      <c r="K6" s="84">
        <f t="shared" si="0"/>
        <v>-13330.88</v>
      </c>
      <c r="L6" s="84">
        <f t="shared" si="0"/>
        <v>-13330.88</v>
      </c>
      <c r="M6" s="84">
        <f t="shared" si="0"/>
        <v>-13330.88</v>
      </c>
      <c r="N6" s="84">
        <f>M48</f>
        <v>-13330.88</v>
      </c>
      <c r="O6" s="84">
        <f>N48</f>
        <v>-13330.88</v>
      </c>
      <c r="P6" s="84">
        <f>O48</f>
        <v>-13330.88</v>
      </c>
      <c r="Q6" s="84">
        <f>P48</f>
        <v>-13330.88</v>
      </c>
      <c r="R6" s="100"/>
      <c r="S6" s="120">
        <f>SUM(G6:Q6)</f>
        <v>-146639.68000000002</v>
      </c>
    </row>
    <row r="7" spans="1:19" x14ac:dyDescent="0.2">
      <c r="A7" s="19"/>
      <c r="B7" s="88"/>
      <c r="C7" s="94"/>
      <c r="D7" s="94"/>
      <c r="E7" s="94"/>
      <c r="F7" s="9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00"/>
      <c r="S7" s="110"/>
    </row>
    <row r="8" spans="1:19" ht="13.5" thickBot="1" x14ac:dyDescent="0.25">
      <c r="A8" s="95" t="s">
        <v>17</v>
      </c>
      <c r="B8" s="96"/>
      <c r="C8" s="97"/>
      <c r="D8" s="34"/>
      <c r="E8" s="34"/>
      <c r="F8" s="3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00"/>
      <c r="S8" s="111"/>
    </row>
    <row r="9" spans="1:19" ht="5.25" customHeight="1" x14ac:dyDescent="0.2">
      <c r="A9" s="10"/>
      <c r="B9" s="11"/>
      <c r="C9" s="12"/>
      <c r="D9" s="13"/>
      <c r="E9" s="11"/>
      <c r="F9" s="11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00"/>
      <c r="S9" s="119"/>
    </row>
    <row r="10" spans="1:19" x14ac:dyDescent="0.2">
      <c r="A10" s="141" t="s">
        <v>40</v>
      </c>
      <c r="B10" s="15">
        <v>0</v>
      </c>
      <c r="C10" s="16">
        <v>1</v>
      </c>
      <c r="D10" s="34">
        <v>1</v>
      </c>
      <c r="E10" s="15">
        <v>0</v>
      </c>
      <c r="F10" s="45">
        <f>SUM(D10*E10)</f>
        <v>0</v>
      </c>
      <c r="G10" s="126">
        <v>0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00"/>
      <c r="S10" s="120">
        <f>SUM(G10:Q10)</f>
        <v>0</v>
      </c>
    </row>
    <row r="11" spans="1:19" ht="14.25" customHeight="1" x14ac:dyDescent="0.2">
      <c r="A11" s="18"/>
      <c r="B11" s="15"/>
      <c r="C11" s="16"/>
      <c r="D11" s="19"/>
      <c r="E11" s="15"/>
      <c r="F11" s="45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00"/>
      <c r="S11" s="120"/>
    </row>
    <row r="12" spans="1:19" ht="4.5" customHeight="1" thickBot="1" x14ac:dyDescent="0.25">
      <c r="A12" s="58"/>
      <c r="B12" s="15"/>
      <c r="C12" s="16"/>
      <c r="D12" s="22"/>
      <c r="E12" s="23"/>
      <c r="F12" s="23"/>
      <c r="G12" s="127"/>
      <c r="H12" s="127"/>
      <c r="I12" s="126"/>
      <c r="J12" s="126"/>
      <c r="K12" s="126"/>
      <c r="L12" s="126"/>
      <c r="M12" s="126"/>
      <c r="N12" s="126"/>
      <c r="O12" s="126"/>
      <c r="P12" s="126"/>
      <c r="Q12" s="126"/>
      <c r="R12" s="100"/>
      <c r="S12" s="120"/>
    </row>
    <row r="13" spans="1:19" ht="12.75" thickTop="1" thickBot="1" x14ac:dyDescent="0.25">
      <c r="A13" s="139" t="s">
        <v>8</v>
      </c>
      <c r="B13" s="25">
        <f>SUM(B4:B12)</f>
        <v>0</v>
      </c>
      <c r="C13" s="26">
        <f>SUM(C10:C12)</f>
        <v>1</v>
      </c>
      <c r="D13" s="27">
        <f>SUM(D10:D12)</f>
        <v>1</v>
      </c>
      <c r="E13" s="28">
        <f>SUM(E10:E12)</f>
        <v>0</v>
      </c>
      <c r="F13" s="28">
        <f>SUM(F10:F12)</f>
        <v>0</v>
      </c>
      <c r="G13" s="129">
        <f t="shared" ref="G13:Q13" si="1">G10</f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29">
        <f t="shared" si="1"/>
        <v>0</v>
      </c>
      <c r="N13" s="129">
        <f t="shared" si="1"/>
        <v>0</v>
      </c>
      <c r="O13" s="129">
        <f t="shared" si="1"/>
        <v>0</v>
      </c>
      <c r="P13" s="129">
        <f t="shared" si="1"/>
        <v>0</v>
      </c>
      <c r="Q13" s="129">
        <f t="shared" si="1"/>
        <v>0</v>
      </c>
      <c r="R13" s="100"/>
      <c r="S13" s="121">
        <f>SUM(G13:R13)</f>
        <v>0</v>
      </c>
    </row>
    <row r="14" spans="1:19" ht="3.75" customHeight="1" x14ac:dyDescent="0.2">
      <c r="A14" s="18"/>
      <c r="B14" s="87"/>
      <c r="C14" s="98"/>
      <c r="D14" s="34"/>
      <c r="E14" s="34"/>
      <c r="F14" s="34"/>
      <c r="G14" s="100"/>
      <c r="H14" s="11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11"/>
    </row>
    <row r="15" spans="1:19" s="83" customFormat="1" ht="12.75" x14ac:dyDescent="0.2">
      <c r="A15" s="85" t="s">
        <v>25</v>
      </c>
      <c r="B15" s="99"/>
      <c r="C15" s="84"/>
      <c r="D15" s="100"/>
      <c r="E15" s="100"/>
      <c r="F15" s="100"/>
      <c r="G15" s="84">
        <f>G10*70%</f>
        <v>0</v>
      </c>
      <c r="H15" s="84">
        <f t="shared" ref="H15:Q15" si="2">H10*70%</f>
        <v>0</v>
      </c>
      <c r="I15" s="84">
        <f t="shared" si="2"/>
        <v>0</v>
      </c>
      <c r="J15" s="84">
        <f t="shared" si="2"/>
        <v>0</v>
      </c>
      <c r="K15" s="84">
        <f t="shared" si="2"/>
        <v>0</v>
      </c>
      <c r="L15" s="84">
        <f t="shared" si="2"/>
        <v>0</v>
      </c>
      <c r="M15" s="84">
        <f t="shared" si="2"/>
        <v>0</v>
      </c>
      <c r="N15" s="84">
        <f t="shared" si="2"/>
        <v>0</v>
      </c>
      <c r="O15" s="84">
        <f t="shared" si="2"/>
        <v>0</v>
      </c>
      <c r="P15" s="84">
        <f t="shared" si="2"/>
        <v>0</v>
      </c>
      <c r="Q15" s="84">
        <f t="shared" si="2"/>
        <v>0</v>
      </c>
      <c r="R15" s="100"/>
      <c r="S15" s="112">
        <f>SUM(G15:N15,O15:P15)</f>
        <v>0</v>
      </c>
    </row>
    <row r="16" spans="1:19" ht="3" customHeight="1" thickBot="1" x14ac:dyDescent="0.25">
      <c r="A16" s="20"/>
      <c r="B16" s="101"/>
      <c r="C16" s="94"/>
      <c r="D16" s="34"/>
      <c r="E16" s="34"/>
      <c r="F16" s="34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11"/>
    </row>
    <row r="17" spans="1:19" ht="4.5" customHeight="1" x14ac:dyDescent="0.2">
      <c r="A17" s="30"/>
      <c r="B17" s="31"/>
      <c r="C17" s="32"/>
      <c r="D17" s="31"/>
      <c r="E17" s="31"/>
      <c r="F17" s="33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00"/>
      <c r="S17" s="113"/>
    </row>
    <row r="18" spans="1:19" x14ac:dyDescent="0.2">
      <c r="A18" s="35" t="s">
        <v>9</v>
      </c>
      <c r="B18" s="36">
        <f>B13</f>
        <v>0</v>
      </c>
      <c r="C18" s="37">
        <f>C13</f>
        <v>1</v>
      </c>
      <c r="D18" s="38">
        <v>1</v>
      </c>
      <c r="E18" s="36">
        <f>E13</f>
        <v>0</v>
      </c>
      <c r="F18" s="39">
        <f>SUM(D18*E18)</f>
        <v>0</v>
      </c>
      <c r="G18" s="131">
        <f t="shared" ref="G18:P18" si="3">G13-G15</f>
        <v>0</v>
      </c>
      <c r="H18" s="131">
        <f t="shared" si="3"/>
        <v>0</v>
      </c>
      <c r="I18" s="131">
        <f t="shared" si="3"/>
        <v>0</v>
      </c>
      <c r="J18" s="131">
        <f t="shared" si="3"/>
        <v>0</v>
      </c>
      <c r="K18" s="131">
        <f t="shared" si="3"/>
        <v>0</v>
      </c>
      <c r="L18" s="131">
        <f t="shared" si="3"/>
        <v>0</v>
      </c>
      <c r="M18" s="131">
        <f t="shared" si="3"/>
        <v>0</v>
      </c>
      <c r="N18" s="131">
        <f>N13-N15</f>
        <v>0</v>
      </c>
      <c r="O18" s="131">
        <f t="shared" si="3"/>
        <v>0</v>
      </c>
      <c r="P18" s="131">
        <f t="shared" si="3"/>
        <v>0</v>
      </c>
      <c r="Q18" s="131">
        <f t="shared" ref="Q18" si="4">Q13-Q15</f>
        <v>0</v>
      </c>
      <c r="R18" s="100"/>
      <c r="S18" s="111">
        <f>SUM(G18:Q18)</f>
        <v>0</v>
      </c>
    </row>
    <row r="19" spans="1:19" ht="2.25" customHeight="1" thickBot="1" x14ac:dyDescent="0.25">
      <c r="A19" s="24"/>
      <c r="B19" s="40"/>
      <c r="C19" s="41"/>
      <c r="D19" s="40"/>
      <c r="E19" s="40"/>
      <c r="F19" s="42"/>
      <c r="G19" s="128"/>
      <c r="H19" s="128">
        <f>G18</f>
        <v>0</v>
      </c>
      <c r="I19" s="128">
        <f>H18</f>
        <v>0</v>
      </c>
      <c r="J19" s="128"/>
      <c r="K19" s="128"/>
      <c r="L19" s="128"/>
      <c r="M19" s="128"/>
      <c r="N19" s="128"/>
      <c r="O19" s="128"/>
      <c r="P19" s="128"/>
      <c r="Q19" s="128"/>
      <c r="R19" s="100"/>
      <c r="S19" s="114"/>
    </row>
    <row r="20" spans="1:19" ht="5.25" customHeight="1" x14ac:dyDescent="0.2">
      <c r="A20" s="19"/>
      <c r="B20" s="102"/>
      <c r="C20" s="103"/>
      <c r="D20" s="34"/>
      <c r="E20" s="34"/>
      <c r="F20" s="3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00"/>
      <c r="S20" s="110"/>
    </row>
    <row r="21" spans="1:19" ht="12.75" x14ac:dyDescent="0.2">
      <c r="A21" s="86" t="s">
        <v>10</v>
      </c>
      <c r="B21" s="88"/>
      <c r="C21" s="94"/>
      <c r="D21" s="94"/>
      <c r="E21" s="94"/>
      <c r="F21" s="94"/>
      <c r="G21" s="100"/>
      <c r="H21" s="100"/>
      <c r="I21" s="100"/>
      <c r="J21" s="100"/>
      <c r="K21" s="100" t="s">
        <v>14</v>
      </c>
      <c r="L21" s="100"/>
      <c r="M21" s="100"/>
      <c r="N21" s="100"/>
      <c r="O21" s="100"/>
      <c r="P21" s="100"/>
      <c r="Q21" s="100"/>
      <c r="R21" s="100"/>
      <c r="S21" s="111"/>
    </row>
    <row r="22" spans="1:19" ht="4.5" customHeight="1" thickBot="1" x14ac:dyDescent="0.25">
      <c r="A22" s="20"/>
      <c r="B22" s="34"/>
      <c r="C22" s="52"/>
      <c r="D22" s="34"/>
      <c r="E22" s="34"/>
      <c r="F22" s="34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11"/>
    </row>
    <row r="23" spans="1:19" ht="10.5" customHeight="1" x14ac:dyDescent="0.2">
      <c r="A23" s="13" t="s">
        <v>27</v>
      </c>
      <c r="B23" s="11"/>
      <c r="C23" s="51"/>
      <c r="D23" s="11"/>
      <c r="E23" s="11"/>
      <c r="F23" s="11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00"/>
      <c r="S23" s="111">
        <f t="shared" ref="S23:S33" si="5">SUM(G23:Q23)</f>
        <v>0</v>
      </c>
    </row>
    <row r="24" spans="1:19" x14ac:dyDescent="0.2">
      <c r="A24" s="19" t="s">
        <v>12</v>
      </c>
      <c r="B24" s="15"/>
      <c r="C24" s="44"/>
      <c r="D24" s="34">
        <v>1</v>
      </c>
      <c r="E24" s="15"/>
      <c r="F24" s="15">
        <v>0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00"/>
      <c r="S24" s="111">
        <f t="shared" si="5"/>
        <v>0</v>
      </c>
    </row>
    <row r="25" spans="1:19" x14ac:dyDescent="0.2">
      <c r="A25" s="19" t="s">
        <v>15</v>
      </c>
      <c r="B25" s="15"/>
      <c r="C25" s="44"/>
      <c r="D25" s="34"/>
      <c r="E25" s="15"/>
      <c r="F25" s="15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00"/>
      <c r="S25" s="111">
        <f t="shared" si="5"/>
        <v>0</v>
      </c>
    </row>
    <row r="26" spans="1:19" x14ac:dyDescent="0.2">
      <c r="A26" s="19" t="s">
        <v>31</v>
      </c>
      <c r="B26" s="15"/>
      <c r="C26" s="44"/>
      <c r="D26" s="34"/>
      <c r="E26" s="15"/>
      <c r="F26" s="15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00"/>
      <c r="S26" s="111">
        <f t="shared" si="5"/>
        <v>0</v>
      </c>
    </row>
    <row r="27" spans="1:19" x14ac:dyDescent="0.2">
      <c r="A27" s="19" t="s">
        <v>22</v>
      </c>
      <c r="B27" s="15"/>
      <c r="C27" s="44"/>
      <c r="D27" s="34">
        <v>1</v>
      </c>
      <c r="E27" s="15"/>
      <c r="F27" s="15">
        <f>E27*D27</f>
        <v>0</v>
      </c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00"/>
      <c r="S27" s="111">
        <f t="shared" si="5"/>
        <v>0</v>
      </c>
    </row>
    <row r="28" spans="1:19" x14ac:dyDescent="0.2">
      <c r="A28" s="19" t="s">
        <v>28</v>
      </c>
      <c r="B28" s="15"/>
      <c r="C28" s="44"/>
      <c r="D28" s="34"/>
      <c r="E28" s="15"/>
      <c r="F28" s="15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00"/>
      <c r="S28" s="111">
        <f t="shared" si="5"/>
        <v>0</v>
      </c>
    </row>
    <row r="29" spans="1:19" x14ac:dyDescent="0.2">
      <c r="A29" s="19" t="s">
        <v>13</v>
      </c>
      <c r="B29" s="15"/>
      <c r="C29" s="44"/>
      <c r="D29" s="34">
        <v>1</v>
      </c>
      <c r="E29" s="15"/>
      <c r="F29" s="15">
        <f>E29*D29</f>
        <v>0</v>
      </c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00"/>
      <c r="S29" s="111">
        <f t="shared" si="5"/>
        <v>0</v>
      </c>
    </row>
    <row r="30" spans="1:19" x14ac:dyDescent="0.2">
      <c r="A30" s="19" t="s">
        <v>26</v>
      </c>
      <c r="B30" s="15"/>
      <c r="C30" s="44"/>
      <c r="D30" s="34"/>
      <c r="E30" s="15"/>
      <c r="F30" s="15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00"/>
      <c r="S30" s="111">
        <f t="shared" si="5"/>
        <v>0</v>
      </c>
    </row>
    <row r="31" spans="1:19" x14ac:dyDescent="0.2">
      <c r="A31" s="19" t="s">
        <v>34</v>
      </c>
      <c r="B31" s="15"/>
      <c r="C31" s="44"/>
      <c r="D31" s="34"/>
      <c r="E31" s="15"/>
      <c r="F31" s="15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00"/>
      <c r="S31" s="111">
        <f t="shared" si="5"/>
        <v>0</v>
      </c>
    </row>
    <row r="32" spans="1:19" x14ac:dyDescent="0.2">
      <c r="A32" s="19" t="s">
        <v>32</v>
      </c>
      <c r="B32" s="15"/>
      <c r="C32" s="44"/>
      <c r="D32" s="34"/>
      <c r="E32" s="15"/>
      <c r="F32" s="15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00"/>
      <c r="S32" s="111">
        <f t="shared" si="5"/>
        <v>0</v>
      </c>
    </row>
    <row r="33" spans="1:19" ht="12" thickBot="1" x14ac:dyDescent="0.25">
      <c r="A33" s="19" t="s">
        <v>35</v>
      </c>
      <c r="B33" s="15"/>
      <c r="C33" s="44"/>
      <c r="D33" s="34"/>
      <c r="E33" s="15"/>
      <c r="F33" s="15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00"/>
      <c r="S33" s="111">
        <f t="shared" si="5"/>
        <v>0</v>
      </c>
    </row>
    <row r="34" spans="1:19" ht="12.75" thickTop="1" thickBot="1" x14ac:dyDescent="0.25">
      <c r="A34" s="24" t="s">
        <v>11</v>
      </c>
      <c r="B34" s="46">
        <f>SUM(B24:B30)</f>
        <v>0</v>
      </c>
      <c r="C34" s="47">
        <f>SUM(C24:C30)</f>
        <v>0</v>
      </c>
      <c r="D34" s="48">
        <f>SUM(D24:D30)</f>
        <v>3</v>
      </c>
      <c r="E34" s="25">
        <f>SUM(E24:E30)</f>
        <v>0</v>
      </c>
      <c r="F34" s="49">
        <f>SUM(F24:F30)</f>
        <v>0</v>
      </c>
      <c r="G34" s="140">
        <f t="shared" ref="G34:Q34" si="6">SUM(G23:G33)</f>
        <v>0</v>
      </c>
      <c r="H34" s="140">
        <f t="shared" si="6"/>
        <v>0</v>
      </c>
      <c r="I34" s="140">
        <f t="shared" si="6"/>
        <v>0</v>
      </c>
      <c r="J34" s="140">
        <f t="shared" si="6"/>
        <v>0</v>
      </c>
      <c r="K34" s="140">
        <f t="shared" si="6"/>
        <v>0</v>
      </c>
      <c r="L34" s="140">
        <f t="shared" si="6"/>
        <v>0</v>
      </c>
      <c r="M34" s="140">
        <f t="shared" si="6"/>
        <v>0</v>
      </c>
      <c r="N34" s="140">
        <f t="shared" si="6"/>
        <v>0</v>
      </c>
      <c r="O34" s="140">
        <f t="shared" si="6"/>
        <v>0</v>
      </c>
      <c r="P34" s="140">
        <f t="shared" si="6"/>
        <v>0</v>
      </c>
      <c r="Q34" s="140">
        <f t="shared" si="6"/>
        <v>0</v>
      </c>
      <c r="R34" s="100"/>
      <c r="S34" s="115">
        <f>SUM(G34:Q34)</f>
        <v>0</v>
      </c>
    </row>
    <row r="35" spans="1:19" ht="5.25" customHeight="1" x14ac:dyDescent="0.2">
      <c r="A35" s="50"/>
      <c r="B35" s="11"/>
      <c r="C35" s="51"/>
      <c r="D35" s="11"/>
      <c r="E35" s="11"/>
      <c r="F35" s="14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00"/>
      <c r="S35" s="116"/>
    </row>
    <row r="36" spans="1:19" x14ac:dyDescent="0.2">
      <c r="A36" s="18" t="s">
        <v>29</v>
      </c>
      <c r="B36" s="34"/>
      <c r="C36" s="52"/>
      <c r="D36" s="34"/>
      <c r="E36" s="34"/>
      <c r="F36" s="21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00"/>
      <c r="S36" s="116"/>
    </row>
    <row r="37" spans="1:19" x14ac:dyDescent="0.2">
      <c r="A37" s="18" t="s">
        <v>37</v>
      </c>
      <c r="B37" s="34"/>
      <c r="C37" s="52"/>
      <c r="D37" s="34"/>
      <c r="E37" s="34"/>
      <c r="F37" s="21"/>
      <c r="G37" s="142">
        <v>0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2">
        <v>0</v>
      </c>
      <c r="O37" s="142">
        <v>0</v>
      </c>
      <c r="P37" s="142">
        <v>0</v>
      </c>
      <c r="Q37" s="142">
        <v>0</v>
      </c>
      <c r="R37" s="100"/>
      <c r="S37" s="116"/>
    </row>
    <row r="38" spans="1:19" x14ac:dyDescent="0.2">
      <c r="A38" s="19" t="s">
        <v>38</v>
      </c>
      <c r="B38" s="15"/>
      <c r="C38" s="53"/>
      <c r="D38" s="34"/>
      <c r="E38" s="15"/>
      <c r="F38" s="17"/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  <c r="R38" s="100"/>
      <c r="S38" s="111">
        <f>SUM(G38:R38)</f>
        <v>0</v>
      </c>
    </row>
    <row r="39" spans="1:19" ht="6.75" customHeight="1" x14ac:dyDescent="0.2">
      <c r="A39" s="18"/>
      <c r="B39" s="34"/>
      <c r="C39" s="52"/>
      <c r="D39" s="34"/>
      <c r="E39" s="34"/>
      <c r="F39" s="21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00"/>
      <c r="S39" s="111"/>
    </row>
    <row r="40" spans="1:19" ht="12" thickBot="1" x14ac:dyDescent="0.25">
      <c r="A40" s="35" t="s">
        <v>11</v>
      </c>
      <c r="B40" s="54">
        <f t="shared" ref="B40:M40" si="7">SUM(B38:B39)</f>
        <v>0</v>
      </c>
      <c r="C40" s="55">
        <f t="shared" si="7"/>
        <v>0</v>
      </c>
      <c r="D40" s="56">
        <f t="shared" si="7"/>
        <v>0</v>
      </c>
      <c r="E40" s="57">
        <f t="shared" si="7"/>
        <v>0</v>
      </c>
      <c r="F40" s="57">
        <f t="shared" si="7"/>
        <v>0</v>
      </c>
      <c r="G40" s="143">
        <f t="shared" si="7"/>
        <v>0</v>
      </c>
      <c r="H40" s="143">
        <f t="shared" si="7"/>
        <v>0</v>
      </c>
      <c r="I40" s="143">
        <f t="shared" si="7"/>
        <v>0</v>
      </c>
      <c r="J40" s="143">
        <f t="shared" si="7"/>
        <v>0</v>
      </c>
      <c r="K40" s="143">
        <f t="shared" si="7"/>
        <v>0</v>
      </c>
      <c r="L40" s="143">
        <f t="shared" si="7"/>
        <v>0</v>
      </c>
      <c r="M40" s="143">
        <f t="shared" si="7"/>
        <v>0</v>
      </c>
      <c r="N40" s="143">
        <f>SUM(N38:N39)</f>
        <v>0</v>
      </c>
      <c r="O40" s="143">
        <f>SUM(O38:O39)</f>
        <v>0</v>
      </c>
      <c r="P40" s="143">
        <f>SUM(P38:P39)</f>
        <v>0</v>
      </c>
      <c r="Q40" s="143">
        <f>SUM(Q38:Q39)</f>
        <v>0</v>
      </c>
      <c r="R40" s="100"/>
      <c r="S40" s="117">
        <f>SUM(G40:P40)</f>
        <v>0</v>
      </c>
    </row>
    <row r="41" spans="1:19" ht="5.25" customHeight="1" thickTop="1" thickBot="1" x14ac:dyDescent="0.25">
      <c r="A41" s="58"/>
      <c r="B41" s="59"/>
      <c r="C41" s="60"/>
      <c r="D41" s="61"/>
      <c r="E41" s="61"/>
      <c r="F41" s="62"/>
      <c r="G41" s="126"/>
      <c r="H41" s="126"/>
      <c r="I41" s="126"/>
      <c r="J41" s="126"/>
      <c r="K41" s="126"/>
      <c r="L41" s="126"/>
      <c r="M41" s="126"/>
      <c r="N41" s="127"/>
      <c r="O41" s="126"/>
      <c r="P41" s="126"/>
      <c r="Q41" s="126"/>
      <c r="R41" s="100"/>
      <c r="S41" s="116"/>
    </row>
    <row r="42" spans="1:19" ht="6" customHeight="1" x14ac:dyDescent="0.2">
      <c r="A42" s="13"/>
      <c r="B42" s="11"/>
      <c r="C42" s="51"/>
      <c r="D42" s="11"/>
      <c r="E42" s="11"/>
      <c r="F42" s="14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00"/>
      <c r="S42" s="113"/>
    </row>
    <row r="43" spans="1:19" s="68" customFormat="1" ht="12" thickBot="1" x14ac:dyDescent="0.25">
      <c r="A43" s="24" t="s">
        <v>30</v>
      </c>
      <c r="B43" s="63">
        <f>B34+B40</f>
        <v>0</v>
      </c>
      <c r="C43" s="64">
        <f>SUM(C34:C42)</f>
        <v>0</v>
      </c>
      <c r="D43" s="65"/>
      <c r="E43" s="66">
        <f t="shared" ref="E43:M43" si="8">E34+E40</f>
        <v>0</v>
      </c>
      <c r="F43" s="67">
        <f t="shared" si="8"/>
        <v>0</v>
      </c>
      <c r="G43" s="146">
        <f t="shared" si="8"/>
        <v>0</v>
      </c>
      <c r="H43" s="146">
        <f t="shared" si="8"/>
        <v>0</v>
      </c>
      <c r="I43" s="146">
        <f t="shared" si="8"/>
        <v>0</v>
      </c>
      <c r="J43" s="146">
        <f t="shared" si="8"/>
        <v>0</v>
      </c>
      <c r="K43" s="146">
        <f t="shared" si="8"/>
        <v>0</v>
      </c>
      <c r="L43" s="146">
        <f t="shared" si="8"/>
        <v>0</v>
      </c>
      <c r="M43" s="146">
        <f t="shared" si="8"/>
        <v>0</v>
      </c>
      <c r="N43" s="146">
        <f>N34+N40</f>
        <v>0</v>
      </c>
      <c r="O43" s="146">
        <f>O34+O40</f>
        <v>0</v>
      </c>
      <c r="P43" s="146">
        <f>P34+P40</f>
        <v>0</v>
      </c>
      <c r="Q43" s="146">
        <f>Q34+Q40</f>
        <v>0</v>
      </c>
      <c r="R43" s="133"/>
      <c r="S43" s="118">
        <f>S34+S40</f>
        <v>0</v>
      </c>
    </row>
    <row r="44" spans="1:19" ht="6" customHeight="1" x14ac:dyDescent="0.2">
      <c r="A44" s="69"/>
      <c r="B44" s="70"/>
      <c r="C44" s="71"/>
      <c r="D44" s="70"/>
      <c r="E44" s="70"/>
      <c r="F44" s="72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34"/>
      <c r="S44" s="111"/>
    </row>
    <row r="45" spans="1:19" ht="12.75" x14ac:dyDescent="0.2">
      <c r="A45" s="74" t="s">
        <v>18</v>
      </c>
      <c r="B45" s="75"/>
      <c r="C45" s="76"/>
      <c r="D45" s="73">
        <v>1</v>
      </c>
      <c r="E45" s="77">
        <f>E13-E34</f>
        <v>0</v>
      </c>
      <c r="F45" s="78">
        <f>SUM(D45*E45)</f>
        <v>0</v>
      </c>
      <c r="G45" s="144">
        <f t="shared" ref="G45:Q45" si="9">G18-G34-G40</f>
        <v>0</v>
      </c>
      <c r="H45" s="144">
        <f t="shared" si="9"/>
        <v>0</v>
      </c>
      <c r="I45" s="144">
        <f t="shared" si="9"/>
        <v>0</v>
      </c>
      <c r="J45" s="144">
        <f t="shared" si="9"/>
        <v>0</v>
      </c>
      <c r="K45" s="144">
        <f t="shared" si="9"/>
        <v>0</v>
      </c>
      <c r="L45" s="144">
        <f t="shared" si="9"/>
        <v>0</v>
      </c>
      <c r="M45" s="144">
        <f t="shared" si="9"/>
        <v>0</v>
      </c>
      <c r="N45" s="144">
        <f t="shared" si="9"/>
        <v>0</v>
      </c>
      <c r="O45" s="144">
        <f t="shared" si="9"/>
        <v>0</v>
      </c>
      <c r="P45" s="144">
        <f t="shared" si="9"/>
        <v>0</v>
      </c>
      <c r="Q45" s="144">
        <f t="shared" si="9"/>
        <v>0</v>
      </c>
      <c r="R45" s="134"/>
      <c r="S45" s="111">
        <f>S18-S43</f>
        <v>0</v>
      </c>
    </row>
    <row r="46" spans="1:19" ht="6" customHeight="1" thickBot="1" x14ac:dyDescent="0.25">
      <c r="A46" s="79"/>
      <c r="B46" s="80"/>
      <c r="C46" s="81"/>
      <c r="D46" s="80"/>
      <c r="E46" s="80"/>
      <c r="F46" s="82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35"/>
      <c r="S46" s="114"/>
    </row>
    <row r="47" spans="1:19" x14ac:dyDescent="0.2">
      <c r="A47" s="29"/>
      <c r="O47" s="5"/>
    </row>
    <row r="48" spans="1:19" x14ac:dyDescent="0.2">
      <c r="A48" s="29" t="s">
        <v>36</v>
      </c>
      <c r="G48" s="83">
        <f t="shared" ref="G48:Q48" si="10">G6+G45</f>
        <v>-13330.88</v>
      </c>
      <c r="H48" s="83">
        <f t="shared" si="10"/>
        <v>-13330.88</v>
      </c>
      <c r="I48" s="83">
        <f t="shared" si="10"/>
        <v>-13330.88</v>
      </c>
      <c r="J48" s="83">
        <f t="shared" si="10"/>
        <v>-13330.88</v>
      </c>
      <c r="K48" s="83">
        <f t="shared" si="10"/>
        <v>-13330.88</v>
      </c>
      <c r="L48" s="83">
        <f t="shared" si="10"/>
        <v>-13330.88</v>
      </c>
      <c r="M48" s="83">
        <f t="shared" si="10"/>
        <v>-13330.88</v>
      </c>
      <c r="N48" s="83">
        <f t="shared" si="10"/>
        <v>-13330.88</v>
      </c>
      <c r="O48" s="83">
        <f t="shared" si="10"/>
        <v>-13330.88</v>
      </c>
      <c r="P48" s="83">
        <f t="shared" si="10"/>
        <v>-13330.88</v>
      </c>
      <c r="Q48" s="83">
        <f t="shared" si="10"/>
        <v>-13330.88</v>
      </c>
      <c r="S48" s="83">
        <f>S6+S45</f>
        <v>-146639.68000000002</v>
      </c>
    </row>
    <row r="50" spans="1:10" ht="12.75" x14ac:dyDescent="0.2">
      <c r="A50" s="106"/>
      <c r="B50" s="104"/>
      <c r="C50" s="105"/>
      <c r="D50" s="105"/>
      <c r="E50" s="105"/>
      <c r="F50" s="105"/>
      <c r="G50" s="136"/>
      <c r="H50" s="136"/>
      <c r="I50" s="136"/>
      <c r="J50" s="136"/>
    </row>
    <row r="51" spans="1:10" ht="12.75" x14ac:dyDescent="0.2">
      <c r="A51" s="106"/>
      <c r="B51" s="104"/>
      <c r="C51" s="105" t="s">
        <v>19</v>
      </c>
      <c r="D51" s="105"/>
      <c r="E51" s="105"/>
      <c r="F51" s="105"/>
      <c r="G51" s="136"/>
      <c r="H51" s="136"/>
      <c r="I51" s="136"/>
      <c r="J51" s="136"/>
    </row>
    <row r="52" spans="1:10" ht="12.75" x14ac:dyDescent="0.2">
      <c r="A52" s="106"/>
      <c r="B52" s="104"/>
      <c r="C52" s="105" t="s">
        <v>20</v>
      </c>
      <c r="D52" s="105"/>
      <c r="E52" s="105"/>
      <c r="F52" s="105"/>
      <c r="G52" s="136"/>
      <c r="H52" s="136"/>
      <c r="I52" s="136"/>
      <c r="J52" s="136"/>
    </row>
    <row r="53" spans="1:10" ht="12.75" x14ac:dyDescent="0.2">
      <c r="A53" s="106"/>
      <c r="B53" s="104"/>
      <c r="C53" s="105" t="s">
        <v>21</v>
      </c>
      <c r="D53" s="105"/>
      <c r="E53" s="105"/>
      <c r="F53" s="105"/>
      <c r="G53" s="136"/>
      <c r="H53" s="136"/>
      <c r="I53" s="136"/>
      <c r="J53" s="136"/>
    </row>
    <row r="54" spans="1:10" x14ac:dyDescent="0.2">
      <c r="A54" s="29"/>
    </row>
  </sheetData>
  <pageMargins left="0.25" right="0.25" top="0.75" bottom="0.75" header="0.3" footer="0.3"/>
  <pageSetup paperSize="9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2020</vt:lpstr>
      <vt:lpstr>'MASTER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Annelize Hartman</cp:lastModifiedBy>
  <cp:lastPrinted>2020-04-17T10:10:59Z</cp:lastPrinted>
  <dcterms:created xsi:type="dcterms:W3CDTF">2016-05-09T07:11:10Z</dcterms:created>
  <dcterms:modified xsi:type="dcterms:W3CDTF">2020-04-18T13:20:41Z</dcterms:modified>
</cp:coreProperties>
</file>